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J:\procurement_baa_rfp\WIP - NOT PUBLIC\385-24-76821 - Structural Firefighting Gear and Self-Contained Breathing Apparatus\Proposals\MES Fire\Part 2\"/>
    </mc:Choice>
  </mc:AlternateContent>
  <xr:revisionPtr revIDLastSave="0" documentId="13_ncr:1_{2BF49978-D757-4E19-96D0-13CEBA177122}" xr6:coauthVersionLast="47" xr6:coauthVersionMax="47" xr10:uidLastSave="{00000000-0000-0000-0000-000000000000}"/>
  <bookViews>
    <workbookView xWindow="-28920" yWindow="-120" windowWidth="29040" windowHeight="15990" activeTab="1" xr2:uid="{0F503F22-F233-4816-8943-0E0879BD30CC}"/>
  </bookViews>
  <sheets>
    <sheet name="Instructions" sheetId="2" r:id="rId1"/>
    <sheet name="Summary" sheetId="3"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9" i="3"/>
  <c r="F20" i="3"/>
  <c r="F21" i="3"/>
  <c r="F22" i="3"/>
  <c r="F23" i="3"/>
  <c r="F17" i="3"/>
  <c r="L18" i="3"/>
  <c r="L19" i="3"/>
  <c r="L20" i="3"/>
  <c r="L21" i="3"/>
  <c r="L22" i="3"/>
  <c r="L23" i="3"/>
  <c r="L17" i="3"/>
  <c r="L6" i="3"/>
  <c r="L7" i="3"/>
  <c r="L8" i="3"/>
  <c r="L9" i="3"/>
  <c r="L10" i="3"/>
  <c r="L11" i="3"/>
  <c r="L5" i="3"/>
  <c r="F6" i="3"/>
  <c r="F7" i="3"/>
  <c r="F8" i="3"/>
  <c r="F9" i="3"/>
  <c r="F10" i="3"/>
  <c r="F5" i="3"/>
  <c r="L24" i="3"/>
  <c r="L12" i="3"/>
  <c r="F24" i="3"/>
  <c r="F12" i="3"/>
  <c r="H26" i="3"/>
</calcChain>
</file>

<file path=xl/sharedStrings.xml><?xml version="1.0" encoding="utf-8"?>
<sst xmlns="http://schemas.openxmlformats.org/spreadsheetml/2006/main" count="101" uniqueCount="27">
  <si>
    <t>Instructions</t>
  </si>
  <si>
    <t xml:space="preserve"> UOM</t>
  </si>
  <si>
    <t>Total</t>
  </si>
  <si>
    <t>EA</t>
  </si>
  <si>
    <t>Special Bid Requirements:</t>
  </si>
  <si>
    <t>Negotiated Bid 385-24-76821, Structural Firefighting Gear and Self-Contained Breathing Apparatus</t>
  </si>
  <si>
    <t>Quantity Estimated</t>
  </si>
  <si>
    <t>Any unnecessary changes to the cost proposal or formulas may be grounds for disqualification.  Proposing fees in any manner other than what is requested or attaching caveats to pricing may put your proposal at risk. The blue shaded cells will populate as you complete the cost proposal.</t>
  </si>
  <si>
    <t xml:space="preserve">All sizing must be completed by the Dealer or Manufacturer, utilizing manufacturer-approved sizing gear, and sizing must be completed for each individual firefighter to receive a set of gear.
Vendor to provide SCBA Mask fit testing and sizing before delivery of the order. Mask sizes will be ordered per fit test requirements.
</t>
  </si>
  <si>
    <t>It is the intent of Indiana Department of Homeland Security (DHS) to contract with a respondent that provides quality structural firefighting gear and self-contained breathing apparatus for firefighters for Indiana Department of Homeland Security/Indiana Fire and Public Safety Academy.</t>
  </si>
  <si>
    <t>Structural Firefighting Gear</t>
  </si>
  <si>
    <t>Coat</t>
  </si>
  <si>
    <t>Pant</t>
  </si>
  <si>
    <t>Helmet</t>
  </si>
  <si>
    <t>Boots</t>
  </si>
  <si>
    <t>Glove</t>
  </si>
  <si>
    <t>Self-Contained Breathing Apparatus (SCBA)</t>
  </si>
  <si>
    <t>Structural Firefighting Gear:</t>
  </si>
  <si>
    <t>Gloves</t>
  </si>
  <si>
    <t>Please complete the cost proposal by populating the yellow shaded cells on the following sheets:</t>
  </si>
  <si>
    <t>Hoods</t>
  </si>
  <si>
    <t>4 Year Total Bid Amount</t>
  </si>
  <si>
    <t>Year 1 2024</t>
  </si>
  <si>
    <t>Year 2 2025</t>
  </si>
  <si>
    <t>Year 3 2026</t>
  </si>
  <si>
    <t>Year 4 2027</t>
  </si>
  <si>
    <t>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</si>
</sst>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1"/>
      <color theme="1"/>
      <name val="Calibri"/>
      <family val="2"/>
      <scheme val="minor"/>
    </font>
    <font>
      <u/>
      <sz val="11"/>
      <color theme="10"/>
      <name val="Calibri"/>
      <family val="2"/>
      <scheme val="minor"/>
    </font>
    <font>
      <sz val="10"/>
      <name val="Arial"/>
      <family val="2"/>
    </font>
    <font>
      <sz val="12"/>
      <name val="Arial"/>
      <family val="2"/>
    </font>
    <font>
      <sz val="12"/>
      <color theme="1"/>
      <name val="Arial"/>
      <family val="2"/>
    </font>
    <font>
      <b/>
      <sz val="12"/>
      <color theme="1"/>
      <name val="Arial"/>
      <family val="2"/>
    </font>
    <font>
      <b/>
      <sz val="16"/>
      <color theme="1"/>
      <name val="Calibri"/>
      <family val="2"/>
      <scheme val="minor"/>
    </font>
    <font>
      <sz val="16"/>
      <name val="Arial"/>
      <family val="2"/>
    </font>
    <font>
      <sz val="10"/>
      <name val="Arial"/>
      <family val="2"/>
    </font>
    <font>
      <b/>
      <sz val="12"/>
      <name val="Arial"/>
      <family val="2"/>
    </font>
    <font>
      <sz val="8"/>
      <name val="Calibri"/>
      <family val="2"/>
      <scheme val="minor"/>
    </font>
    <font>
      <sz val="12"/>
      <color rgb="FFFF0000"/>
      <name val="Arial"/>
      <family val="2"/>
    </font>
    <font>
      <b/>
      <sz val="14"/>
      <name val="Arial"/>
      <family val="2"/>
    </font>
    <font>
      <sz val="20"/>
      <name val="Arial"/>
      <family val="2"/>
    </font>
    <font>
      <b/>
      <sz val="20"/>
      <name val="Arial"/>
      <family val="2"/>
    </font>
  </fonts>
  <fills count="1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9"/>
        <bgColor indexed="64"/>
      </patternFill>
    </fill>
    <fill>
      <patternFill patternType="solid">
        <fgColor theme="9" tint="0.79998168889431442"/>
        <bgColor indexed="64"/>
      </patternFill>
    </fill>
    <fill>
      <patternFill patternType="solid">
        <fgColor rgb="FF00B050"/>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4">
    <xf numFmtId="0" fontId="0" fillId="0" borderId="0"/>
    <xf numFmtId="0" fontId="2" fillId="0" borderId="0"/>
    <xf numFmtId="0" fontId="1" fillId="0" borderId="0" applyNumberFormat="0" applyFill="0" applyBorder="0" applyAlignment="0" applyProtection="0"/>
    <xf numFmtId="0" fontId="8" fillId="0" borderId="0"/>
  </cellStyleXfs>
  <cellXfs count="99">
    <xf numFmtId="0" fontId="0" fillId="0" borderId="0" xfId="0"/>
    <xf numFmtId="0" fontId="3" fillId="0" borderId="0" xfId="0" applyFont="1" applyAlignment="1">
      <alignment vertical="center" wrapText="1"/>
    </xf>
    <xf numFmtId="0" fontId="4" fillId="4" borderId="4" xfId="0" applyFont="1" applyFill="1" applyBorder="1" applyAlignment="1">
      <alignment horizontal="left" vertical="center"/>
    </xf>
    <xf numFmtId="0" fontId="4" fillId="4" borderId="0" xfId="0" applyFont="1" applyFill="1" applyAlignment="1">
      <alignment vertical="center"/>
    </xf>
    <xf numFmtId="0" fontId="6" fillId="0" borderId="0" xfId="0" applyFont="1"/>
    <xf numFmtId="1" fontId="7" fillId="0" borderId="0" xfId="1" applyNumberFormat="1" applyFont="1" applyAlignment="1">
      <alignment horizontal="center" vertical="center"/>
    </xf>
    <xf numFmtId="0" fontId="7" fillId="0" borderId="0" xfId="1" applyFont="1" applyAlignment="1">
      <alignment horizontal="center" vertical="center"/>
    </xf>
    <xf numFmtId="0" fontId="3" fillId="0" borderId="0" xfId="1" applyFont="1" applyAlignment="1">
      <alignment horizontal="center" vertical="center"/>
    </xf>
    <xf numFmtId="1" fontId="3" fillId="0" borderId="0" xfId="3" applyNumberFormat="1" applyFont="1" applyAlignment="1">
      <alignment horizontal="center" vertical="center"/>
    </xf>
    <xf numFmtId="0" fontId="3" fillId="0" borderId="0" xfId="3" applyFont="1" applyAlignment="1">
      <alignment horizontal="center" vertical="center"/>
    </xf>
    <xf numFmtId="0" fontId="4" fillId="0" borderId="0" xfId="0" applyFont="1"/>
    <xf numFmtId="0" fontId="4" fillId="2" borderId="0" xfId="0" applyFont="1" applyFill="1"/>
    <xf numFmtId="0" fontId="4" fillId="4" borderId="0" xfId="0" applyFont="1" applyFill="1"/>
    <xf numFmtId="0" fontId="4" fillId="4" borderId="5" xfId="0" applyFont="1" applyFill="1" applyBorder="1"/>
    <xf numFmtId="0" fontId="4" fillId="0" borderId="0" xfId="0" applyFont="1" applyAlignment="1">
      <alignment wrapText="1"/>
    </xf>
    <xf numFmtId="0" fontId="4" fillId="0" borderId="0" xfId="0" applyFont="1" applyAlignment="1">
      <alignment vertical="center"/>
    </xf>
    <xf numFmtId="0" fontId="9" fillId="0" borderId="0" xfId="3" applyFont="1" applyAlignment="1">
      <alignment horizontal="center" vertical="center"/>
    </xf>
    <xf numFmtId="164" fontId="9" fillId="0" borderId="0" xfId="3" applyNumberFormat="1" applyFont="1" applyAlignment="1">
      <alignment horizontal="center" vertical="center"/>
    </xf>
    <xf numFmtId="0" fontId="9" fillId="0" borderId="0" xfId="3" applyFont="1" applyAlignment="1">
      <alignment horizontal="center" vertical="center" wrapText="1"/>
    </xf>
    <xf numFmtId="164" fontId="3" fillId="4" borderId="15" xfId="3" applyNumberFormat="1" applyFont="1" applyFill="1" applyBorder="1" applyAlignment="1">
      <alignment horizontal="center" vertical="center"/>
    </xf>
    <xf numFmtId="164" fontId="3" fillId="4" borderId="14" xfId="3" applyNumberFormat="1" applyFont="1" applyFill="1" applyBorder="1" applyAlignment="1">
      <alignment horizontal="center" vertical="center"/>
    </xf>
    <xf numFmtId="0" fontId="3" fillId="0" borderId="13" xfId="3" applyFont="1" applyBorder="1" applyAlignment="1">
      <alignment horizontal="center" vertical="center"/>
    </xf>
    <xf numFmtId="0" fontId="3" fillId="0" borderId="16" xfId="3" applyFont="1" applyBorder="1" applyAlignment="1">
      <alignment horizontal="center" vertical="center"/>
    </xf>
    <xf numFmtId="0" fontId="3" fillId="0" borderId="17" xfId="3" applyFont="1" applyBorder="1" applyAlignment="1">
      <alignment horizontal="center" vertical="center"/>
    </xf>
    <xf numFmtId="1" fontId="3" fillId="0" borderId="13" xfId="3" applyNumberFormat="1" applyFont="1" applyBorder="1" applyAlignment="1">
      <alignment horizontal="center" vertical="center"/>
    </xf>
    <xf numFmtId="1" fontId="3" fillId="0" borderId="16" xfId="3" applyNumberFormat="1" applyFont="1" applyBorder="1" applyAlignment="1">
      <alignment horizontal="center" vertical="center"/>
    </xf>
    <xf numFmtId="1" fontId="3" fillId="0" borderId="17" xfId="3" applyNumberFormat="1" applyFont="1" applyBorder="1" applyAlignment="1">
      <alignment horizontal="center" vertical="center"/>
    </xf>
    <xf numFmtId="0" fontId="3" fillId="0" borderId="13"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9" fillId="0" borderId="0" xfId="3" applyFont="1" applyAlignment="1">
      <alignment vertical="center"/>
    </xf>
    <xf numFmtId="164" fontId="3" fillId="0" borderId="0" xfId="3" applyNumberFormat="1" applyFont="1" applyAlignment="1">
      <alignment horizontal="center" vertical="center"/>
    </xf>
    <xf numFmtId="0" fontId="9" fillId="0" borderId="0" xfId="0" applyFont="1" applyAlignment="1">
      <alignment horizontal="center" vertical="center" wrapText="1"/>
    </xf>
    <xf numFmtId="1" fontId="9" fillId="0" borderId="0" xfId="3" applyNumberFormat="1" applyFont="1" applyAlignment="1">
      <alignment horizontal="center" vertical="center" wrapText="1"/>
    </xf>
    <xf numFmtId="0" fontId="13" fillId="0" borderId="0" xfId="3" applyFont="1" applyAlignment="1">
      <alignment horizontal="center" vertical="center"/>
    </xf>
    <xf numFmtId="1" fontId="13" fillId="0" borderId="0" xfId="3" applyNumberFormat="1" applyFont="1" applyAlignment="1">
      <alignment horizontal="center" vertical="center"/>
    </xf>
    <xf numFmtId="164" fontId="9" fillId="5" borderId="9" xfId="3" applyNumberFormat="1" applyFont="1" applyFill="1" applyBorder="1" applyAlignment="1">
      <alignment horizontal="center" vertical="center"/>
    </xf>
    <xf numFmtId="164" fontId="3" fillId="6" borderId="18" xfId="3" applyNumberFormat="1" applyFont="1" applyFill="1" applyBorder="1" applyAlignment="1">
      <alignment horizontal="center" vertical="center"/>
    </xf>
    <xf numFmtId="0" fontId="14" fillId="0" borderId="0" xfId="3" applyFont="1" applyAlignment="1">
      <alignment horizontal="center" vertical="center"/>
    </xf>
    <xf numFmtId="0" fontId="11" fillId="4" borderId="4" xfId="0" applyFont="1" applyFill="1" applyBorder="1" applyAlignment="1">
      <alignment horizontal="left" vertical="center"/>
    </xf>
    <xf numFmtId="0" fontId="9" fillId="9" borderId="9" xfId="0" applyFont="1" applyFill="1" applyBorder="1" applyAlignment="1">
      <alignment horizontal="center" vertical="center" wrapText="1"/>
    </xf>
    <xf numFmtId="1" fontId="9" fillId="9" borderId="9" xfId="3" applyNumberFormat="1" applyFont="1" applyFill="1" applyBorder="1" applyAlignment="1">
      <alignment horizontal="center" vertical="center" wrapText="1"/>
    </xf>
    <xf numFmtId="0" fontId="9" fillId="9" borderId="9" xfId="3" applyFont="1" applyFill="1" applyBorder="1" applyAlignment="1">
      <alignment horizontal="center" vertical="center" wrapText="1"/>
    </xf>
    <xf numFmtId="0" fontId="9" fillId="9" borderId="14" xfId="3" applyFont="1" applyFill="1" applyBorder="1" applyAlignment="1">
      <alignment horizontal="center" vertical="center" wrapText="1"/>
    </xf>
    <xf numFmtId="0" fontId="9" fillId="9" borderId="3" xfId="3" applyFont="1" applyFill="1" applyBorder="1" applyAlignment="1">
      <alignment horizontal="center" vertical="center" wrapText="1"/>
    </xf>
    <xf numFmtId="0" fontId="9" fillId="10" borderId="9" xfId="0" applyFont="1" applyFill="1" applyBorder="1" applyAlignment="1">
      <alignment horizontal="center" vertical="center" wrapText="1"/>
    </xf>
    <xf numFmtId="1" fontId="9" fillId="10" borderId="9" xfId="3" applyNumberFormat="1" applyFont="1" applyFill="1" applyBorder="1" applyAlignment="1">
      <alignment horizontal="center" vertical="center" wrapText="1"/>
    </xf>
    <xf numFmtId="0" fontId="9" fillId="10" borderId="9" xfId="3" applyFont="1" applyFill="1" applyBorder="1" applyAlignment="1">
      <alignment horizontal="center" vertical="center" wrapText="1"/>
    </xf>
    <xf numFmtId="0" fontId="9" fillId="10" borderId="14" xfId="3" applyFont="1" applyFill="1" applyBorder="1" applyAlignment="1">
      <alignment horizontal="center" vertical="center" wrapText="1"/>
    </xf>
    <xf numFmtId="0" fontId="9" fillId="10" borderId="3" xfId="3" applyFont="1" applyFill="1" applyBorder="1" applyAlignment="1">
      <alignment horizontal="center" vertical="center" wrapText="1"/>
    </xf>
    <xf numFmtId="0" fontId="9" fillId="11" borderId="9" xfId="0" applyFont="1" applyFill="1" applyBorder="1" applyAlignment="1">
      <alignment horizontal="center" vertical="center" wrapText="1"/>
    </xf>
    <xf numFmtId="1" fontId="9" fillId="11" borderId="9" xfId="3" applyNumberFormat="1" applyFont="1" applyFill="1" applyBorder="1" applyAlignment="1">
      <alignment horizontal="center" vertical="center" wrapText="1"/>
    </xf>
    <xf numFmtId="0" fontId="9" fillId="11" borderId="9" xfId="3" applyFont="1" applyFill="1" applyBorder="1" applyAlignment="1">
      <alignment horizontal="center" vertical="center" wrapText="1"/>
    </xf>
    <xf numFmtId="0" fontId="9" fillId="11" borderId="14" xfId="3" applyFont="1" applyFill="1" applyBorder="1" applyAlignment="1">
      <alignment horizontal="center" vertical="center" wrapText="1"/>
    </xf>
    <xf numFmtId="0" fontId="9" fillId="11" borderId="3" xfId="3" applyFont="1" applyFill="1" applyBorder="1" applyAlignment="1">
      <alignment horizontal="center" vertical="center" wrapText="1"/>
    </xf>
    <xf numFmtId="0" fontId="9" fillId="12" borderId="9" xfId="0" applyFont="1" applyFill="1" applyBorder="1" applyAlignment="1">
      <alignment horizontal="center" vertical="center" wrapText="1"/>
    </xf>
    <xf numFmtId="1" fontId="9" fillId="12" borderId="9" xfId="3" applyNumberFormat="1" applyFont="1" applyFill="1" applyBorder="1" applyAlignment="1">
      <alignment horizontal="center" vertical="center" wrapText="1"/>
    </xf>
    <xf numFmtId="0" fontId="9" fillId="12" borderId="9" xfId="3" applyFont="1" applyFill="1" applyBorder="1" applyAlignment="1">
      <alignment horizontal="center" vertical="center" wrapText="1"/>
    </xf>
    <xf numFmtId="0" fontId="9" fillId="12" borderId="14" xfId="3" applyFont="1" applyFill="1" applyBorder="1" applyAlignment="1">
      <alignment horizontal="center" vertical="center" wrapText="1"/>
    </xf>
    <xf numFmtId="0" fontId="9" fillId="12" borderId="3" xfId="3" applyFont="1" applyFill="1" applyBorder="1" applyAlignment="1">
      <alignment horizontal="center" vertical="center" wrapText="1"/>
    </xf>
    <xf numFmtId="164" fontId="12" fillId="8" borderId="9" xfId="3" applyNumberFormat="1" applyFont="1" applyFill="1" applyBorder="1" applyAlignment="1">
      <alignment horizontal="center" vertical="center"/>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4" xfId="0" applyFont="1" applyFill="1" applyBorder="1" applyAlignment="1">
      <alignment horizontal="left" vertical="top" wrapText="1"/>
    </xf>
    <xf numFmtId="0" fontId="4" fillId="4" borderId="0" xfId="0" applyFont="1" applyFill="1" applyAlignment="1">
      <alignment horizontal="left" vertical="top" wrapText="1"/>
    </xf>
    <xf numFmtId="0" fontId="4" fillId="4" borderId="5"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3" xfId="0" applyFont="1" applyFill="1" applyBorder="1" applyAlignment="1">
      <alignment horizontal="left" vertical="top" wrapText="1"/>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1" xfId="0" applyFont="1" applyFill="1" applyBorder="1" applyAlignment="1" applyProtection="1">
      <alignment horizontal="center"/>
      <protection hidden="1"/>
    </xf>
    <xf numFmtId="0" fontId="9" fillId="3" borderId="2" xfId="0" applyFont="1" applyFill="1" applyBorder="1" applyAlignment="1" applyProtection="1">
      <alignment horizontal="center"/>
      <protection hidden="1"/>
    </xf>
    <xf numFmtId="0" fontId="9" fillId="3" borderId="3" xfId="0" applyFont="1" applyFill="1" applyBorder="1" applyAlignment="1" applyProtection="1">
      <alignment horizontal="center"/>
      <protection hidden="1"/>
    </xf>
    <xf numFmtId="0" fontId="3" fillId="4" borderId="4"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5"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9" fillId="5" borderId="1" xfId="3" applyFont="1" applyFill="1" applyBorder="1" applyAlignment="1">
      <alignment horizontal="center" vertical="center"/>
    </xf>
    <xf numFmtId="0" fontId="9" fillId="5" borderId="2" xfId="3" applyFont="1" applyFill="1" applyBorder="1" applyAlignment="1">
      <alignment horizontal="center" vertical="center"/>
    </xf>
    <xf numFmtId="0" fontId="9" fillId="5" borderId="3" xfId="3" applyFont="1" applyFill="1" applyBorder="1" applyAlignment="1">
      <alignment horizontal="center" vertical="center"/>
    </xf>
    <xf numFmtId="0" fontId="9" fillId="15" borderId="1" xfId="3" applyFont="1" applyFill="1" applyBorder="1" applyAlignment="1">
      <alignment horizontal="center" vertical="center"/>
    </xf>
    <xf numFmtId="0" fontId="9" fillId="15" borderId="2" xfId="3" applyFont="1" applyFill="1" applyBorder="1" applyAlignment="1">
      <alignment horizontal="center" vertical="center"/>
    </xf>
    <xf numFmtId="0" fontId="9" fillId="15" borderId="3" xfId="3" applyFont="1" applyFill="1" applyBorder="1" applyAlignment="1">
      <alignment horizontal="center" vertical="center"/>
    </xf>
    <xf numFmtId="0" fontId="12" fillId="7" borderId="1" xfId="3" applyFont="1" applyFill="1" applyBorder="1" applyAlignment="1">
      <alignment horizontal="center" vertical="center"/>
    </xf>
    <xf numFmtId="0" fontId="12" fillId="7" borderId="3" xfId="3" applyFont="1" applyFill="1" applyBorder="1" applyAlignment="1">
      <alignment horizontal="center" vertical="center"/>
    </xf>
    <xf numFmtId="0" fontId="9" fillId="13" borderId="1" xfId="3" applyFont="1" applyFill="1" applyBorder="1" applyAlignment="1">
      <alignment horizontal="center" vertical="center"/>
    </xf>
    <xf numFmtId="0" fontId="9" fillId="13" borderId="2" xfId="3" applyFont="1" applyFill="1" applyBorder="1" applyAlignment="1">
      <alignment horizontal="center" vertical="center"/>
    </xf>
    <xf numFmtId="0" fontId="9" fillId="13" borderId="3" xfId="3" applyFont="1" applyFill="1" applyBorder="1" applyAlignment="1">
      <alignment horizontal="center" vertical="center"/>
    </xf>
    <xf numFmtId="0" fontId="9" fillId="14" borderId="1" xfId="3" applyFont="1" applyFill="1" applyBorder="1" applyAlignment="1">
      <alignment horizontal="center" vertical="center"/>
    </xf>
    <xf numFmtId="0" fontId="9" fillId="14" borderId="2" xfId="3" applyFont="1" applyFill="1" applyBorder="1" applyAlignment="1">
      <alignment horizontal="center" vertical="center"/>
    </xf>
    <xf numFmtId="0" fontId="9" fillId="14" borderId="3" xfId="3" applyFont="1" applyFill="1" applyBorder="1" applyAlignment="1">
      <alignment horizontal="center" vertical="center"/>
    </xf>
  </cellXfs>
  <cellStyles count="4">
    <cellStyle name="Comma 2" xfId="1" xr:uid="{C7D40181-9CC3-4FC4-9D0F-9D9052342028}"/>
    <cellStyle name="Hyperlink 2" xfId="2" xr:uid="{8885D464-84D0-41A2-9152-EFA0A496EA81}"/>
    <cellStyle name="Normal" xfId="0" builtinId="0"/>
    <cellStyle name="Normal 2" xfId="3" xr:uid="{44B4014B-59B5-4333-B7B3-373A300249B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15633-BDBC-40A0-B6B6-424DDAB4B4D8}">
  <dimension ref="B1:R20"/>
  <sheetViews>
    <sheetView showGridLines="0" zoomScaleNormal="100" workbookViewId="0">
      <selection activeCell="C31" sqref="C31"/>
    </sheetView>
  </sheetViews>
  <sheetFormatPr defaultColWidth="9.140625" defaultRowHeight="15" x14ac:dyDescent="0.2"/>
  <cols>
    <col min="1" max="1" width="7.5703125" style="10" customWidth="1"/>
    <col min="2" max="2" width="11.140625" style="10" customWidth="1"/>
    <col min="3" max="3" width="10.85546875" style="10" customWidth="1"/>
    <col min="4" max="8" width="9.140625" style="10"/>
    <col min="9" max="9" width="12.7109375" style="10" customWidth="1"/>
    <col min="10" max="16384" width="9.140625" style="10"/>
  </cols>
  <sheetData>
    <row r="1" spans="2:18" s="6" customFormat="1" ht="21" x14ac:dyDescent="0.35">
      <c r="B1" s="4" t="s">
        <v>5</v>
      </c>
      <c r="C1" s="5"/>
    </row>
    <row r="2" spans="2:18" ht="15.75" thickBot="1" x14ac:dyDescent="0.25">
      <c r="B2" s="11"/>
      <c r="C2" s="11"/>
      <c r="D2" s="11"/>
      <c r="E2" s="11"/>
      <c r="F2" s="11"/>
      <c r="G2" s="11"/>
      <c r="H2" s="11"/>
      <c r="I2" s="11"/>
    </row>
    <row r="3" spans="2:18" ht="15" customHeight="1" thickBot="1" x14ac:dyDescent="0.3">
      <c r="B3" s="76" t="s">
        <v>0</v>
      </c>
      <c r="C3" s="77"/>
      <c r="D3" s="77"/>
      <c r="E3" s="77"/>
      <c r="F3" s="77"/>
      <c r="G3" s="77"/>
      <c r="H3" s="77"/>
      <c r="I3" s="77"/>
      <c r="J3" s="77"/>
      <c r="K3" s="77"/>
      <c r="L3" s="78"/>
    </row>
    <row r="4" spans="2:18" ht="51" customHeight="1" thickBot="1" x14ac:dyDescent="0.25">
      <c r="B4" s="79" t="s">
        <v>9</v>
      </c>
      <c r="C4" s="80"/>
      <c r="D4" s="80"/>
      <c r="E4" s="80"/>
      <c r="F4" s="80"/>
      <c r="G4" s="80"/>
      <c r="H4" s="80"/>
      <c r="I4" s="80"/>
      <c r="J4" s="80"/>
      <c r="K4" s="80"/>
      <c r="L4" s="81"/>
      <c r="M4" s="1"/>
      <c r="N4" s="1"/>
      <c r="O4" s="1"/>
      <c r="P4" s="1"/>
      <c r="Q4" s="1"/>
      <c r="R4" s="1"/>
    </row>
    <row r="5" spans="2:18" ht="16.5" thickBot="1" x14ac:dyDescent="0.25">
      <c r="B5" s="82" t="s">
        <v>17</v>
      </c>
      <c r="C5" s="83"/>
      <c r="D5" s="83"/>
      <c r="E5" s="83"/>
      <c r="F5" s="83"/>
      <c r="G5" s="83"/>
      <c r="H5" s="83"/>
      <c r="I5" s="83"/>
      <c r="J5" s="83"/>
      <c r="K5" s="83"/>
      <c r="L5" s="84"/>
    </row>
    <row r="6" spans="2:18" x14ac:dyDescent="0.2">
      <c r="B6" s="2" t="s">
        <v>11</v>
      </c>
      <c r="C6" s="3"/>
      <c r="D6" s="3"/>
      <c r="E6" s="3"/>
      <c r="F6" s="3"/>
      <c r="G6" s="12"/>
      <c r="H6" s="12"/>
      <c r="I6" s="12"/>
      <c r="J6" s="12"/>
      <c r="K6" s="12"/>
      <c r="L6" s="13"/>
    </row>
    <row r="7" spans="2:18" x14ac:dyDescent="0.2">
      <c r="B7" s="2" t="s">
        <v>12</v>
      </c>
      <c r="C7" s="3"/>
      <c r="D7" s="3"/>
      <c r="E7" s="3"/>
      <c r="F7" s="3"/>
      <c r="G7" s="12"/>
      <c r="H7" s="12"/>
      <c r="I7" s="12"/>
      <c r="J7" s="12"/>
      <c r="K7" s="12"/>
      <c r="L7" s="13"/>
    </row>
    <row r="8" spans="2:18" x14ac:dyDescent="0.2">
      <c r="B8" s="2" t="s">
        <v>13</v>
      </c>
      <c r="C8" s="3"/>
      <c r="D8" s="3"/>
      <c r="E8" s="3"/>
      <c r="F8" s="3"/>
      <c r="G8" s="12"/>
      <c r="H8" s="12"/>
      <c r="I8" s="12"/>
      <c r="J8" s="12"/>
      <c r="K8" s="12"/>
      <c r="L8" s="13"/>
    </row>
    <row r="9" spans="2:18" x14ac:dyDescent="0.2">
      <c r="B9" s="39" t="s">
        <v>20</v>
      </c>
      <c r="C9" s="3"/>
      <c r="D9" s="3"/>
      <c r="E9" s="3"/>
      <c r="F9" s="3"/>
      <c r="G9" s="12"/>
      <c r="H9" s="12"/>
      <c r="I9" s="12"/>
      <c r="J9" s="12"/>
      <c r="K9" s="12"/>
      <c r="L9" s="13"/>
    </row>
    <row r="10" spans="2:18" x14ac:dyDescent="0.2">
      <c r="B10" s="2" t="s">
        <v>14</v>
      </c>
      <c r="C10" s="3"/>
      <c r="D10" s="3"/>
      <c r="E10" s="3"/>
      <c r="F10" s="3"/>
      <c r="G10" s="12"/>
      <c r="H10" s="12"/>
      <c r="I10" s="12"/>
      <c r="J10" s="12"/>
      <c r="K10" s="12"/>
      <c r="L10" s="13"/>
    </row>
    <row r="11" spans="2:18" x14ac:dyDescent="0.2">
      <c r="B11" s="2" t="s">
        <v>18</v>
      </c>
      <c r="C11" s="3"/>
      <c r="D11" s="3"/>
      <c r="E11" s="3"/>
      <c r="F11" s="3"/>
      <c r="G11" s="12"/>
      <c r="H11" s="12"/>
      <c r="I11" s="12"/>
      <c r="J11" s="12"/>
      <c r="K11" s="12"/>
      <c r="L11" s="13"/>
    </row>
    <row r="12" spans="2:18" ht="15.75" thickBot="1" x14ac:dyDescent="0.25">
      <c r="B12" s="2" t="s">
        <v>16</v>
      </c>
      <c r="C12" s="3"/>
      <c r="D12" s="3"/>
      <c r="E12" s="3"/>
      <c r="F12" s="3"/>
      <c r="G12" s="12"/>
      <c r="H12" s="12"/>
      <c r="I12" s="12"/>
      <c r="J12" s="12"/>
      <c r="K12" s="12"/>
      <c r="L12" s="13"/>
    </row>
    <row r="13" spans="2:18" ht="16.5" thickBot="1" x14ac:dyDescent="0.25">
      <c r="B13" s="82" t="s">
        <v>19</v>
      </c>
      <c r="C13" s="83"/>
      <c r="D13" s="83"/>
      <c r="E13" s="83"/>
      <c r="F13" s="83"/>
      <c r="G13" s="83"/>
      <c r="H13" s="83"/>
      <c r="I13" s="83"/>
      <c r="J13" s="83"/>
      <c r="K13" s="83"/>
      <c r="L13" s="84"/>
    </row>
    <row r="14" spans="2:18" s="14" customFormat="1" ht="48" customHeight="1" thickBot="1" x14ac:dyDescent="0.25">
      <c r="B14" s="70" t="s">
        <v>7</v>
      </c>
      <c r="C14" s="71"/>
      <c r="D14" s="71"/>
      <c r="E14" s="71"/>
      <c r="F14" s="71"/>
      <c r="G14" s="71"/>
      <c r="H14" s="71"/>
      <c r="I14" s="71"/>
      <c r="J14" s="71"/>
      <c r="K14" s="71"/>
      <c r="L14" s="72"/>
      <c r="M14" s="1"/>
      <c r="N14" s="1"/>
      <c r="O14" s="1"/>
      <c r="P14" s="1"/>
      <c r="Q14" s="1"/>
      <c r="R14" s="1"/>
    </row>
    <row r="15" spans="2:18" ht="15" customHeight="1" thickBot="1" x14ac:dyDescent="0.25">
      <c r="B15" s="73" t="s">
        <v>4</v>
      </c>
      <c r="C15" s="74"/>
      <c r="D15" s="74"/>
      <c r="E15" s="74"/>
      <c r="F15" s="74"/>
      <c r="G15" s="74"/>
      <c r="H15" s="74"/>
      <c r="I15" s="74"/>
      <c r="J15" s="74"/>
      <c r="K15" s="74"/>
      <c r="L15" s="75"/>
    </row>
    <row r="16" spans="2:18" ht="15" customHeight="1" x14ac:dyDescent="0.2">
      <c r="B16" s="61" t="s">
        <v>8</v>
      </c>
      <c r="C16" s="62"/>
      <c r="D16" s="62"/>
      <c r="E16" s="62"/>
      <c r="F16" s="62"/>
      <c r="G16" s="62"/>
      <c r="H16" s="62"/>
      <c r="I16" s="62"/>
      <c r="J16" s="62"/>
      <c r="K16" s="62"/>
      <c r="L16" s="63"/>
    </row>
    <row r="17" spans="2:12" ht="15" customHeight="1" x14ac:dyDescent="0.2">
      <c r="B17" s="64"/>
      <c r="C17" s="65"/>
      <c r="D17" s="65"/>
      <c r="E17" s="65"/>
      <c r="F17" s="65"/>
      <c r="G17" s="65"/>
      <c r="H17" s="65"/>
      <c r="I17" s="65"/>
      <c r="J17" s="65"/>
      <c r="K17" s="65"/>
      <c r="L17" s="66"/>
    </row>
    <row r="18" spans="2:12" s="15" customFormat="1" ht="15" customHeight="1" x14ac:dyDescent="0.25">
      <c r="B18" s="64"/>
      <c r="C18" s="65"/>
      <c r="D18" s="65"/>
      <c r="E18" s="65"/>
      <c r="F18" s="65"/>
      <c r="G18" s="65"/>
      <c r="H18" s="65"/>
      <c r="I18" s="65"/>
      <c r="J18" s="65"/>
      <c r="K18" s="65"/>
      <c r="L18" s="66"/>
    </row>
    <row r="19" spans="2:12" s="15" customFormat="1" ht="32.25" customHeight="1" x14ac:dyDescent="0.25">
      <c r="B19" s="64"/>
      <c r="C19" s="65"/>
      <c r="D19" s="65"/>
      <c r="E19" s="65"/>
      <c r="F19" s="65"/>
      <c r="G19" s="65"/>
      <c r="H19" s="65"/>
      <c r="I19" s="65"/>
      <c r="J19" s="65"/>
      <c r="K19" s="65"/>
      <c r="L19" s="66"/>
    </row>
    <row r="20" spans="2:12" ht="15" customHeight="1" thickBot="1" x14ac:dyDescent="0.25">
      <c r="B20" s="67"/>
      <c r="C20" s="68"/>
      <c r="D20" s="68"/>
      <c r="E20" s="68"/>
      <c r="F20" s="68"/>
      <c r="G20" s="68"/>
      <c r="H20" s="68"/>
      <c r="I20" s="68"/>
      <c r="J20" s="68"/>
      <c r="K20" s="68"/>
      <c r="L20" s="69"/>
    </row>
  </sheetData>
  <mergeCells count="7">
    <mergeCell ref="B16:L20"/>
    <mergeCell ref="B14:L14"/>
    <mergeCell ref="B15:L15"/>
    <mergeCell ref="B3:L3"/>
    <mergeCell ref="B4:L4"/>
    <mergeCell ref="B5:L5"/>
    <mergeCell ref="B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B79CE-C756-48A7-9B18-FB45658A61E8}">
  <dimension ref="B1:L26"/>
  <sheetViews>
    <sheetView showGridLines="0" tabSelected="1" zoomScale="91" zoomScaleNormal="100" workbookViewId="0">
      <selection activeCell="F31" sqref="F31"/>
    </sheetView>
  </sheetViews>
  <sheetFormatPr defaultColWidth="9.140625" defaultRowHeight="15" x14ac:dyDescent="0.25"/>
  <cols>
    <col min="1" max="1" width="1.85546875" style="9" customWidth="1"/>
    <col min="2" max="2" width="45.85546875" style="9" customWidth="1"/>
    <col min="3" max="3" width="13.140625" style="8" customWidth="1"/>
    <col min="4" max="4" width="13.140625" style="9" customWidth="1"/>
    <col min="5" max="5" width="20.42578125" style="9" customWidth="1"/>
    <col min="6" max="6" width="22.85546875" style="9" customWidth="1"/>
    <col min="7" max="7" width="11.28515625" style="9" customWidth="1"/>
    <col min="8" max="8" width="45.85546875" style="9" customWidth="1"/>
    <col min="9" max="10" width="13.140625" style="9" customWidth="1"/>
    <col min="11" max="12" width="20.42578125" style="9" customWidth="1"/>
    <col min="13" max="16384" width="9.140625" style="9"/>
  </cols>
  <sheetData>
    <row r="1" spans="2:12" s="6" customFormat="1" ht="21" x14ac:dyDescent="0.35">
      <c r="B1" s="4" t="s">
        <v>5</v>
      </c>
      <c r="C1" s="5"/>
    </row>
    <row r="2" spans="2:12" ht="15.75" thickBot="1" x14ac:dyDescent="0.3">
      <c r="B2" s="7"/>
    </row>
    <row r="3" spans="2:12" ht="16.5" thickBot="1" x14ac:dyDescent="0.3">
      <c r="B3" s="93" t="s">
        <v>22</v>
      </c>
      <c r="C3" s="94"/>
      <c r="D3" s="94"/>
      <c r="E3" s="94"/>
      <c r="F3" s="95"/>
      <c r="G3" s="30"/>
      <c r="H3" s="96" t="s">
        <v>23</v>
      </c>
      <c r="I3" s="97"/>
      <c r="J3" s="97"/>
      <c r="K3" s="97"/>
      <c r="L3" s="98"/>
    </row>
    <row r="4" spans="2:12" ht="32.25" thickBot="1" x14ac:dyDescent="0.3">
      <c r="B4" s="40" t="s">
        <v>10</v>
      </c>
      <c r="C4" s="41" t="s">
        <v>6</v>
      </c>
      <c r="D4" s="42" t="s">
        <v>1</v>
      </c>
      <c r="E4" s="43" t="s">
        <v>26</v>
      </c>
      <c r="F4" s="44" t="s">
        <v>2</v>
      </c>
      <c r="G4" s="18"/>
      <c r="H4" s="45" t="s">
        <v>10</v>
      </c>
      <c r="I4" s="46" t="s">
        <v>6</v>
      </c>
      <c r="J4" s="47" t="s">
        <v>1</v>
      </c>
      <c r="K4" s="48" t="s">
        <v>26</v>
      </c>
      <c r="L4" s="49" t="s">
        <v>2</v>
      </c>
    </row>
    <row r="5" spans="2:12" ht="16.5" customHeight="1" thickBot="1" x14ac:dyDescent="0.3">
      <c r="B5" s="27" t="s">
        <v>11</v>
      </c>
      <c r="C5" s="24">
        <v>875</v>
      </c>
      <c r="D5" s="21" t="s">
        <v>3</v>
      </c>
      <c r="E5" s="19">
        <v>1558</v>
      </c>
      <c r="F5" s="37">
        <f>SUM(C5*E5)</f>
        <v>1363250</v>
      </c>
      <c r="G5" s="31"/>
      <c r="H5" s="27" t="s">
        <v>11</v>
      </c>
      <c r="I5" s="24">
        <v>875</v>
      </c>
      <c r="J5" s="21" t="s">
        <v>3</v>
      </c>
      <c r="K5" s="19">
        <v>1682</v>
      </c>
      <c r="L5" s="37">
        <f>SUM(I5*K5)</f>
        <v>1471750</v>
      </c>
    </row>
    <row r="6" spans="2:12" ht="16.5" customHeight="1" thickBot="1" x14ac:dyDescent="0.3">
      <c r="B6" s="28" t="s">
        <v>12</v>
      </c>
      <c r="C6" s="25">
        <v>875</v>
      </c>
      <c r="D6" s="22" t="s">
        <v>3</v>
      </c>
      <c r="E6" s="19">
        <v>1054</v>
      </c>
      <c r="F6" s="37">
        <f t="shared" ref="F6:F10" si="0">SUM(C6*E6)</f>
        <v>922250</v>
      </c>
      <c r="G6" s="31"/>
      <c r="H6" s="28" t="s">
        <v>12</v>
      </c>
      <c r="I6" s="25">
        <v>875</v>
      </c>
      <c r="J6" s="22" t="s">
        <v>3</v>
      </c>
      <c r="K6" s="19">
        <v>1139</v>
      </c>
      <c r="L6" s="37">
        <f t="shared" ref="L6:L11" si="1">SUM(I6*K6)</f>
        <v>996625</v>
      </c>
    </row>
    <row r="7" spans="2:12" ht="16.5" customHeight="1" thickBot="1" x14ac:dyDescent="0.3">
      <c r="B7" s="28" t="s">
        <v>13</v>
      </c>
      <c r="C7" s="25">
        <v>875</v>
      </c>
      <c r="D7" s="22" t="s">
        <v>3</v>
      </c>
      <c r="E7" s="19">
        <v>296</v>
      </c>
      <c r="F7" s="37">
        <f t="shared" si="0"/>
        <v>259000</v>
      </c>
      <c r="G7" s="31"/>
      <c r="H7" s="28" t="s">
        <v>13</v>
      </c>
      <c r="I7" s="25">
        <v>875</v>
      </c>
      <c r="J7" s="22" t="s">
        <v>3</v>
      </c>
      <c r="K7" s="19">
        <v>311</v>
      </c>
      <c r="L7" s="37">
        <f t="shared" si="1"/>
        <v>272125</v>
      </c>
    </row>
    <row r="8" spans="2:12" ht="16.5" customHeight="1" thickBot="1" x14ac:dyDescent="0.3">
      <c r="B8" s="28" t="s">
        <v>20</v>
      </c>
      <c r="C8" s="25">
        <v>875</v>
      </c>
      <c r="D8" s="22" t="s">
        <v>3</v>
      </c>
      <c r="E8" s="19">
        <v>141</v>
      </c>
      <c r="F8" s="37">
        <f t="shared" si="0"/>
        <v>123375</v>
      </c>
      <c r="G8" s="31"/>
      <c r="H8" s="28" t="s">
        <v>20</v>
      </c>
      <c r="I8" s="25">
        <v>875</v>
      </c>
      <c r="J8" s="22" t="s">
        <v>3</v>
      </c>
      <c r="K8" s="19">
        <v>152</v>
      </c>
      <c r="L8" s="37">
        <f t="shared" si="1"/>
        <v>133000</v>
      </c>
    </row>
    <row r="9" spans="2:12" ht="18.75" customHeight="1" thickBot="1" x14ac:dyDescent="0.3">
      <c r="B9" s="28" t="s">
        <v>14</v>
      </c>
      <c r="C9" s="25">
        <v>875</v>
      </c>
      <c r="D9" s="22" t="s">
        <v>3</v>
      </c>
      <c r="E9" s="19">
        <v>165</v>
      </c>
      <c r="F9" s="37">
        <f t="shared" si="0"/>
        <v>144375</v>
      </c>
      <c r="G9" s="31"/>
      <c r="H9" s="28" t="s">
        <v>14</v>
      </c>
      <c r="I9" s="25">
        <v>875</v>
      </c>
      <c r="J9" s="22" t="s">
        <v>3</v>
      </c>
      <c r="K9" s="19">
        <v>178</v>
      </c>
      <c r="L9" s="37">
        <f t="shared" si="1"/>
        <v>155750</v>
      </c>
    </row>
    <row r="10" spans="2:12" ht="18.75" customHeight="1" thickBot="1" x14ac:dyDescent="0.3">
      <c r="B10" s="28" t="s">
        <v>15</v>
      </c>
      <c r="C10" s="25">
        <v>875</v>
      </c>
      <c r="D10" s="22" t="s">
        <v>3</v>
      </c>
      <c r="E10" s="19">
        <v>115</v>
      </c>
      <c r="F10" s="37">
        <f t="shared" si="0"/>
        <v>100625</v>
      </c>
      <c r="G10" s="31"/>
      <c r="H10" s="28" t="s">
        <v>15</v>
      </c>
      <c r="I10" s="25">
        <v>875</v>
      </c>
      <c r="J10" s="22" t="s">
        <v>3</v>
      </c>
      <c r="K10" s="19">
        <v>125</v>
      </c>
      <c r="L10" s="37">
        <f t="shared" si="1"/>
        <v>109375</v>
      </c>
    </row>
    <row r="11" spans="2:12" ht="16.5" customHeight="1" thickBot="1" x14ac:dyDescent="0.3">
      <c r="B11" s="29" t="s">
        <v>16</v>
      </c>
      <c r="C11" s="26">
        <v>875</v>
      </c>
      <c r="D11" s="23" t="s">
        <v>3</v>
      </c>
      <c r="E11" s="20">
        <v>7300</v>
      </c>
      <c r="F11" s="37">
        <v>6387500</v>
      </c>
      <c r="G11" s="31"/>
      <c r="H11" s="29" t="s">
        <v>16</v>
      </c>
      <c r="I11" s="26">
        <v>875</v>
      </c>
      <c r="J11" s="23" t="s">
        <v>3</v>
      </c>
      <c r="K11" s="20">
        <v>7527</v>
      </c>
      <c r="L11" s="37">
        <f t="shared" si="1"/>
        <v>6586125</v>
      </c>
    </row>
    <row r="12" spans="2:12" ht="16.5" customHeight="1" thickBot="1" x14ac:dyDescent="0.3">
      <c r="B12" s="16"/>
      <c r="C12" s="16"/>
      <c r="D12" s="16"/>
      <c r="E12" s="36" t="s">
        <v>2</v>
      </c>
      <c r="F12" s="36">
        <f>SUM(F5:F11)</f>
        <v>9300375</v>
      </c>
      <c r="G12" s="17"/>
      <c r="H12" s="16"/>
      <c r="I12" s="16"/>
      <c r="J12" s="16"/>
      <c r="K12" s="36" t="s">
        <v>2</v>
      </c>
      <c r="L12" s="36">
        <f>SUM(L5:L11)</f>
        <v>9724750</v>
      </c>
    </row>
    <row r="13" spans="2:12" ht="16.5" customHeight="1" x14ac:dyDescent="0.25">
      <c r="B13" s="16"/>
      <c r="C13" s="16"/>
      <c r="D13" s="16"/>
      <c r="E13" s="17"/>
      <c r="F13" s="17"/>
      <c r="G13" s="17"/>
      <c r="H13" s="17"/>
      <c r="I13" s="17"/>
      <c r="J13" s="17"/>
    </row>
    <row r="14" spans="2:12" ht="16.5" customHeight="1" thickBot="1" x14ac:dyDescent="0.3">
      <c r="B14" s="32"/>
      <c r="C14" s="33"/>
      <c r="D14" s="18"/>
      <c r="E14" s="18"/>
    </row>
    <row r="15" spans="2:12" ht="16.5" thickBot="1" x14ac:dyDescent="0.3">
      <c r="B15" s="85" t="s">
        <v>24</v>
      </c>
      <c r="C15" s="86"/>
      <c r="D15" s="86"/>
      <c r="E15" s="86"/>
      <c r="F15" s="87"/>
      <c r="H15" s="88" t="s">
        <v>25</v>
      </c>
      <c r="I15" s="89"/>
      <c r="J15" s="89"/>
      <c r="K15" s="89"/>
      <c r="L15" s="90"/>
    </row>
    <row r="16" spans="2:12" ht="32.25" thickBot="1" x14ac:dyDescent="0.3">
      <c r="B16" s="50" t="s">
        <v>10</v>
      </c>
      <c r="C16" s="51" t="s">
        <v>6</v>
      </c>
      <c r="D16" s="52" t="s">
        <v>1</v>
      </c>
      <c r="E16" s="53" t="s">
        <v>26</v>
      </c>
      <c r="F16" s="54" t="s">
        <v>2</v>
      </c>
      <c r="H16" s="55" t="s">
        <v>10</v>
      </c>
      <c r="I16" s="56" t="s">
        <v>6</v>
      </c>
      <c r="J16" s="57" t="s">
        <v>1</v>
      </c>
      <c r="K16" s="58" t="s">
        <v>26</v>
      </c>
      <c r="L16" s="59" t="s">
        <v>2</v>
      </c>
    </row>
    <row r="17" spans="2:12" ht="16.5" customHeight="1" thickBot="1" x14ac:dyDescent="0.3">
      <c r="B17" s="27" t="s">
        <v>11</v>
      </c>
      <c r="C17" s="24">
        <v>875</v>
      </c>
      <c r="D17" s="21" t="s">
        <v>3</v>
      </c>
      <c r="E17" s="19">
        <v>1815</v>
      </c>
      <c r="F17" s="37">
        <f>SUM(C17*E17)</f>
        <v>1588125</v>
      </c>
      <c r="H17" s="27" t="s">
        <v>11</v>
      </c>
      <c r="I17" s="24">
        <v>875</v>
      </c>
      <c r="J17" s="21" t="s">
        <v>3</v>
      </c>
      <c r="K17" s="19">
        <v>1950</v>
      </c>
      <c r="L17" s="37">
        <f>SUM(I17*K17)</f>
        <v>1706250</v>
      </c>
    </row>
    <row r="18" spans="2:12" ht="16.5" customHeight="1" thickBot="1" x14ac:dyDescent="0.3">
      <c r="B18" s="28" t="s">
        <v>12</v>
      </c>
      <c r="C18" s="25">
        <v>875</v>
      </c>
      <c r="D18" s="22" t="s">
        <v>3</v>
      </c>
      <c r="E18" s="19">
        <v>1231</v>
      </c>
      <c r="F18" s="37">
        <f t="shared" ref="F18:F23" si="2">SUM(C18*E18)</f>
        <v>1077125</v>
      </c>
      <c r="H18" s="28" t="s">
        <v>12</v>
      </c>
      <c r="I18" s="25">
        <v>875</v>
      </c>
      <c r="J18" s="22" t="s">
        <v>3</v>
      </c>
      <c r="K18" s="19">
        <v>1327</v>
      </c>
      <c r="L18" s="37">
        <f t="shared" ref="L18:L23" si="3">SUM(I18*K18)</f>
        <v>1161125</v>
      </c>
    </row>
    <row r="19" spans="2:12" ht="16.5" customHeight="1" thickBot="1" x14ac:dyDescent="0.3">
      <c r="B19" s="28" t="s">
        <v>13</v>
      </c>
      <c r="C19" s="25">
        <v>875</v>
      </c>
      <c r="D19" s="22" t="s">
        <v>3</v>
      </c>
      <c r="E19" s="19">
        <v>328</v>
      </c>
      <c r="F19" s="37">
        <f t="shared" si="2"/>
        <v>287000</v>
      </c>
      <c r="H19" s="28" t="s">
        <v>13</v>
      </c>
      <c r="I19" s="25">
        <v>875</v>
      </c>
      <c r="J19" s="22" t="s">
        <v>3</v>
      </c>
      <c r="K19" s="19">
        <v>345</v>
      </c>
      <c r="L19" s="37">
        <f t="shared" si="3"/>
        <v>301875</v>
      </c>
    </row>
    <row r="20" spans="2:12" ht="16.5" customHeight="1" thickBot="1" x14ac:dyDescent="0.3">
      <c r="B20" s="28" t="s">
        <v>20</v>
      </c>
      <c r="C20" s="25">
        <v>875</v>
      </c>
      <c r="D20" s="22" t="s">
        <v>3</v>
      </c>
      <c r="E20" s="19">
        <v>165</v>
      </c>
      <c r="F20" s="37">
        <f t="shared" si="2"/>
        <v>144375</v>
      </c>
      <c r="H20" s="28" t="s">
        <v>20</v>
      </c>
      <c r="I20" s="25">
        <v>875</v>
      </c>
      <c r="J20" s="22" t="s">
        <v>3</v>
      </c>
      <c r="K20" s="19">
        <v>178</v>
      </c>
      <c r="L20" s="37">
        <f t="shared" si="3"/>
        <v>155750</v>
      </c>
    </row>
    <row r="21" spans="2:12" ht="16.5" customHeight="1" thickBot="1" x14ac:dyDescent="0.3">
      <c r="B21" s="28" t="s">
        <v>14</v>
      </c>
      <c r="C21" s="25">
        <v>875</v>
      </c>
      <c r="D21" s="22" t="s">
        <v>3</v>
      </c>
      <c r="E21" s="19">
        <v>192</v>
      </c>
      <c r="F21" s="37">
        <f t="shared" si="2"/>
        <v>168000</v>
      </c>
      <c r="H21" s="28" t="s">
        <v>14</v>
      </c>
      <c r="I21" s="25">
        <v>875</v>
      </c>
      <c r="J21" s="22" t="s">
        <v>3</v>
      </c>
      <c r="K21" s="19">
        <v>208</v>
      </c>
      <c r="L21" s="37">
        <f t="shared" si="3"/>
        <v>182000</v>
      </c>
    </row>
    <row r="22" spans="2:12" ht="16.5" customHeight="1" thickBot="1" x14ac:dyDescent="0.3">
      <c r="B22" s="28" t="s">
        <v>15</v>
      </c>
      <c r="C22" s="25">
        <v>875</v>
      </c>
      <c r="D22" s="22" t="s">
        <v>3</v>
      </c>
      <c r="E22" s="19">
        <v>135</v>
      </c>
      <c r="F22" s="37">
        <f t="shared" si="2"/>
        <v>118125</v>
      </c>
      <c r="H22" s="28" t="s">
        <v>15</v>
      </c>
      <c r="I22" s="25">
        <v>875</v>
      </c>
      <c r="J22" s="22" t="s">
        <v>3</v>
      </c>
      <c r="K22" s="19">
        <v>146</v>
      </c>
      <c r="L22" s="37">
        <f t="shared" si="3"/>
        <v>127750</v>
      </c>
    </row>
    <row r="23" spans="2:12" ht="16.5" customHeight="1" thickBot="1" x14ac:dyDescent="0.3">
      <c r="B23" s="29" t="s">
        <v>16</v>
      </c>
      <c r="C23" s="26">
        <v>875</v>
      </c>
      <c r="D23" s="23" t="s">
        <v>3</v>
      </c>
      <c r="E23" s="20">
        <v>7747</v>
      </c>
      <c r="F23" s="37">
        <f t="shared" si="2"/>
        <v>6778625</v>
      </c>
      <c r="H23" s="29" t="s">
        <v>16</v>
      </c>
      <c r="I23" s="26">
        <v>875</v>
      </c>
      <c r="J23" s="23" t="s">
        <v>3</v>
      </c>
      <c r="K23" s="20">
        <v>7987</v>
      </c>
      <c r="L23" s="37">
        <f t="shared" si="3"/>
        <v>6988625</v>
      </c>
    </row>
    <row r="24" spans="2:12" ht="16.5" thickBot="1" x14ac:dyDescent="0.3">
      <c r="B24" s="16"/>
      <c r="C24" s="16"/>
      <c r="D24" s="16"/>
      <c r="E24" s="36" t="s">
        <v>2</v>
      </c>
      <c r="F24" s="36">
        <f>SUM(F17:F23)</f>
        <v>10161375</v>
      </c>
      <c r="H24" s="16"/>
      <c r="I24" s="16"/>
      <c r="J24" s="16"/>
      <c r="K24" s="36" t="s">
        <v>2</v>
      </c>
      <c r="L24" s="36">
        <f>SUM(L17:L23)</f>
        <v>10623375</v>
      </c>
    </row>
    <row r="25" spans="2:12" ht="15.75" thickBot="1" x14ac:dyDescent="0.3"/>
    <row r="26" spans="2:12" s="34" customFormat="1" ht="22.5" customHeight="1" thickBot="1" x14ac:dyDescent="0.3">
      <c r="C26" s="35"/>
      <c r="F26" s="91" t="s">
        <v>21</v>
      </c>
      <c r="G26" s="92"/>
      <c r="H26" s="60">
        <f>SUM(F12+L12+F24+L24)</f>
        <v>39809875</v>
      </c>
      <c r="I26" s="38"/>
    </row>
  </sheetData>
  <mergeCells count="5">
    <mergeCell ref="B15:F15"/>
    <mergeCell ref="H15:L15"/>
    <mergeCell ref="F26:G26"/>
    <mergeCell ref="B3:F3"/>
    <mergeCell ref="H3:L3"/>
  </mergeCells>
  <phoneticPr fontId="10" type="noConversion"/>
  <pageMargins left="0.7" right="0.7" top="0.75" bottom="0.75" header="0.3" footer="0.3"/>
  <pageSetup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IV, Arthur</dc:creator>
  <cp:lastModifiedBy>Sample IV, Arthur</cp:lastModifiedBy>
  <dcterms:created xsi:type="dcterms:W3CDTF">2023-11-28T19:33:29Z</dcterms:created>
  <dcterms:modified xsi:type="dcterms:W3CDTF">2024-01-31T19:16:43Z</dcterms:modified>
</cp:coreProperties>
</file>